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<sst xmlns="http://schemas.openxmlformats.org/spreadsheetml/2006/main" count="41" uniqueCount="38">
  <si>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Вывоз и утилизация мусора</t>
  </si>
  <si>
    <t>ТО лифтов</t>
  </si>
  <si>
    <t>Страховка лифтов</t>
  </si>
  <si>
    <t>Освидетел-е лифтов</t>
  </si>
  <si>
    <t>Ремонт лифтов (запчасти)</t>
  </si>
  <si>
    <t xml:space="preserve">Т/о ОДГО </t>
  </si>
  <si>
    <t>Дератизация</t>
  </si>
  <si>
    <t>Уборка снега</t>
  </si>
  <si>
    <t>Зарплата персонала</t>
  </si>
  <si>
    <t>Налоги с ФОТ</t>
  </si>
  <si>
    <t>Программа ЖКО</t>
  </si>
  <si>
    <t xml:space="preserve">РКО  банков   </t>
  </si>
  <si>
    <t>Расчет содержания жилого помещения  Трудовая, д.12/4</t>
  </si>
  <si>
    <t xml:space="preserve">Всего: </t>
  </si>
  <si>
    <t>№ п/п</t>
  </si>
  <si>
    <t>Наименование статьи расходов</t>
  </si>
  <si>
    <t>Основание</t>
  </si>
  <si>
    <t>Сумма в месяц, руб.</t>
  </si>
  <si>
    <t>Обслуживание лифтов:</t>
  </si>
  <si>
    <t>дог.№ 02/2016 с ООО "Лифткомплект"</t>
  </si>
  <si>
    <t>дог. с Росгосстрах</t>
  </si>
  <si>
    <t>Итого обслуживание лифтов:</t>
  </si>
  <si>
    <t>в расчете на 1 кв.м жилой площади:</t>
  </si>
  <si>
    <t>Сумма в год, руб.</t>
  </si>
  <si>
    <t xml:space="preserve">Т/о канализ.коллектора </t>
  </si>
  <si>
    <t>дог.№ 00137/Эн-ОДГО от 06.07.16. Саратовоблгаз</t>
  </si>
  <si>
    <t>ФБГУЗ Центр гигиены</t>
  </si>
  <si>
    <t>Расходные материалы и запчасти</t>
  </si>
  <si>
    <t>Услуги связи</t>
  </si>
  <si>
    <t>Содержание жилого помещения:</t>
  </si>
  <si>
    <t>Итого содержание жил.пом.</t>
  </si>
  <si>
    <t>ООО "Технический центр "Сигнал"</t>
  </si>
  <si>
    <r>
      <t>т/о домофонов</t>
    </r>
    <r>
      <rPr>
        <sz val="10"/>
        <rFont val="Arial"/>
        <family val="0"/>
      </rPr>
      <t xml:space="preserve"> 27 руб. с квартиры</t>
    </r>
  </si>
  <si>
    <t>Мехуборка ООО</t>
  </si>
  <si>
    <t>Содержание котельной</t>
  </si>
  <si>
    <t>7691,5м2 + 182,9 м2</t>
  </si>
  <si>
    <t>7691,5 м2</t>
  </si>
  <si>
    <t>7691,5м2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</si>
</sst>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4">
      <selection activeCell="E28" sqref="E28"/>
    </sheetView>
  </sheetViews>
  <sheetFormatPr defaultColWidth="9.140625" defaultRowHeight="12.75"/>
  <cols>
    <col min="1" max="1" width="6.57421875" style="0" customWidth="1"/>
    <col min="2" max="2" width="36.57421875" style="0" customWidth="1"/>
    <col min="3" max="3" width="34.00390625" style="0" customWidth="1"/>
    <col min="4" max="4" width="12.421875" style="0" customWidth="1"/>
    <col min="5" max="5" width="13.00390625" style="0" customWidth="1"/>
  </cols>
  <sheetData>
    <row r="1" spans="2:4" ht="12.75">
      <c r="B1" s="11" t="s">
        <v>12</v>
      </c>
      <c r="C1" s="11"/>
      <c r="D1" s="11"/>
    </row>
    <row r="2" spans="1:5" ht="23.25" customHeight="1">
      <c r="A2" s="3" t="s">
        <v>14</v>
      </c>
      <c r="B2" s="4" t="s">
        <v>15</v>
      </c>
      <c r="C2" s="4" t="s">
        <v>16</v>
      </c>
      <c r="D2" s="5" t="s">
        <v>23</v>
      </c>
      <c r="E2" s="5" t="s">
        <v>17</v>
      </c>
    </row>
    <row r="3" spans="1:5" ht="13.5" customHeight="1">
      <c r="A3" s="4">
        <v>1</v>
      </c>
      <c r="B3" s="3" t="s">
        <v>18</v>
      </c>
      <c r="C3" s="4"/>
      <c r="D3" s="5"/>
      <c r="E3" s="1"/>
    </row>
    <row r="4" spans="1:5" ht="12.75">
      <c r="A4" s="6"/>
      <c r="B4" s="1" t="s">
        <v>1</v>
      </c>
      <c r="C4" s="1" t="s">
        <v>19</v>
      </c>
      <c r="D4" s="2">
        <v>193200</v>
      </c>
      <c r="E4" s="2">
        <f>D4/12</f>
        <v>16100</v>
      </c>
    </row>
    <row r="5" spans="1:5" ht="12.75">
      <c r="A5" s="6"/>
      <c r="B5" s="1" t="s">
        <v>2</v>
      </c>
      <c r="C5" s="1" t="s">
        <v>20</v>
      </c>
      <c r="D5" s="2">
        <v>6000</v>
      </c>
      <c r="E5" s="2">
        <f>D5/12</f>
        <v>500</v>
      </c>
    </row>
    <row r="6" spans="1:5" ht="12.75">
      <c r="A6" s="6"/>
      <c r="B6" s="1" t="s">
        <v>3</v>
      </c>
      <c r="C6" s="1"/>
      <c r="D6" s="2">
        <v>16700</v>
      </c>
      <c r="E6" s="2">
        <f>D6/12</f>
        <v>1391.6666666666667</v>
      </c>
    </row>
    <row r="7" spans="1:5" ht="12.75">
      <c r="A7" s="6"/>
      <c r="B7" s="1" t="s">
        <v>4</v>
      </c>
      <c r="C7" s="1"/>
      <c r="D7" s="2">
        <v>10000</v>
      </c>
      <c r="E7" s="2">
        <f>D7/12</f>
        <v>833.3333333333334</v>
      </c>
    </row>
    <row r="8" spans="1:5" ht="12.75">
      <c r="A8" s="6"/>
      <c r="B8" s="3" t="s">
        <v>21</v>
      </c>
      <c r="C8" s="1"/>
      <c r="D8" s="7">
        <f>SUM(D4:D7)</f>
        <v>225900</v>
      </c>
      <c r="E8" s="7">
        <f>SUM(E4:E7)</f>
        <v>18825</v>
      </c>
    </row>
    <row r="9" spans="1:5" ht="12.75">
      <c r="A9" s="6"/>
      <c r="B9" s="3" t="s">
        <v>22</v>
      </c>
      <c r="C9" s="1" t="s">
        <v>36</v>
      </c>
      <c r="D9" s="7"/>
      <c r="E9" s="7">
        <f>E8/7691.5</f>
        <v>2.4475069882337643</v>
      </c>
    </row>
    <row r="10" spans="1:5" ht="12.75">
      <c r="A10" s="6"/>
      <c r="B10" s="3"/>
      <c r="C10" s="1"/>
      <c r="D10" s="7"/>
      <c r="E10" s="2"/>
    </row>
    <row r="11" spans="1:5" ht="12.75">
      <c r="A11" s="4">
        <v>2</v>
      </c>
      <c r="B11" s="3" t="s">
        <v>29</v>
      </c>
      <c r="C11" s="1"/>
      <c r="D11" s="7"/>
      <c r="E11" s="2"/>
    </row>
    <row r="12" spans="1:5" ht="12.75">
      <c r="A12" s="1"/>
      <c r="B12" s="1" t="s">
        <v>24</v>
      </c>
      <c r="C12" s="1"/>
      <c r="D12" s="2">
        <v>31134.48</v>
      </c>
      <c r="E12" s="2">
        <f aca="true" t="shared" si="0" ref="E12:E21">D12/12</f>
        <v>2594.54</v>
      </c>
    </row>
    <row r="13" spans="1:5" ht="25.5" customHeight="1">
      <c r="A13" s="6"/>
      <c r="B13" s="1" t="s">
        <v>5</v>
      </c>
      <c r="C13" s="8" t="s">
        <v>25</v>
      </c>
      <c r="D13" s="2">
        <v>9851.97</v>
      </c>
      <c r="E13" s="2">
        <f t="shared" si="0"/>
        <v>820.9975</v>
      </c>
    </row>
    <row r="14" spans="1:5" ht="12.75">
      <c r="A14" s="6"/>
      <c r="B14" s="1" t="s">
        <v>6</v>
      </c>
      <c r="C14" s="1" t="s">
        <v>26</v>
      </c>
      <c r="D14" s="2">
        <v>11000</v>
      </c>
      <c r="E14" s="2">
        <f t="shared" si="0"/>
        <v>916.6666666666666</v>
      </c>
    </row>
    <row r="15" spans="1:5" ht="12.75">
      <c r="A15" s="6"/>
      <c r="B15" s="1" t="s">
        <v>7</v>
      </c>
      <c r="C15" s="1"/>
      <c r="D15" s="2">
        <v>15000</v>
      </c>
      <c r="E15" s="2">
        <f t="shared" si="0"/>
        <v>1250</v>
      </c>
    </row>
    <row r="16" spans="1:5" ht="12.75">
      <c r="A16" s="6"/>
      <c r="B16" s="9" t="s">
        <v>27</v>
      </c>
      <c r="C16" s="1"/>
      <c r="D16" s="2">
        <v>60000</v>
      </c>
      <c r="E16" s="2">
        <f t="shared" si="0"/>
        <v>5000</v>
      </c>
    </row>
    <row r="17" spans="1:5" ht="12.75">
      <c r="A17" s="6"/>
      <c r="B17" s="1" t="s">
        <v>28</v>
      </c>
      <c r="C17" s="1"/>
      <c r="D17" s="2">
        <v>6000</v>
      </c>
      <c r="E17" s="2">
        <f t="shared" si="0"/>
        <v>500</v>
      </c>
    </row>
    <row r="18" spans="1:5" ht="12.75">
      <c r="A18" s="6"/>
      <c r="B18" s="1" t="s">
        <v>8</v>
      </c>
      <c r="C18" s="1"/>
      <c r="D18" s="2">
        <v>650000</v>
      </c>
      <c r="E18" s="2">
        <f t="shared" si="0"/>
        <v>54166.666666666664</v>
      </c>
    </row>
    <row r="19" spans="1:5" ht="12.75">
      <c r="A19" s="6"/>
      <c r="B19" s="1" t="s">
        <v>9</v>
      </c>
      <c r="C19" s="1"/>
      <c r="D19" s="2">
        <v>208000</v>
      </c>
      <c r="E19" s="2">
        <f t="shared" si="0"/>
        <v>17333.333333333332</v>
      </c>
    </row>
    <row r="20" spans="1:5" ht="12.75">
      <c r="A20" s="6"/>
      <c r="B20" s="1" t="s">
        <v>10</v>
      </c>
      <c r="C20" s="1"/>
      <c r="D20" s="2">
        <v>4000</v>
      </c>
      <c r="E20" s="2">
        <f t="shared" si="0"/>
        <v>333.3333333333333</v>
      </c>
    </row>
    <row r="21" spans="1:5" ht="12.75">
      <c r="A21" s="6"/>
      <c r="B21" s="1" t="s">
        <v>11</v>
      </c>
      <c r="C21" s="1"/>
      <c r="D21" s="2">
        <v>16800</v>
      </c>
      <c r="E21" s="2">
        <f t="shared" si="0"/>
        <v>1400</v>
      </c>
    </row>
    <row r="22" spans="1:5" ht="12.75">
      <c r="A22" s="6"/>
      <c r="B22" s="3" t="s">
        <v>30</v>
      </c>
      <c r="C22" s="3"/>
      <c r="D22" s="7">
        <f>SUM(D12:D21)</f>
        <v>1011786.45</v>
      </c>
      <c r="E22" s="7">
        <f>SUM(E12:E21)</f>
        <v>84315.53749999999</v>
      </c>
    </row>
    <row r="23" spans="1:5" ht="12.75">
      <c r="A23" s="6"/>
      <c r="B23" s="3" t="s">
        <v>22</v>
      </c>
      <c r="C23" s="1" t="s">
        <v>35</v>
      </c>
      <c r="D23" s="2"/>
      <c r="E23" s="7">
        <f>E22/7874.4</f>
        <v>10.70755073402418</v>
      </c>
    </row>
    <row r="24" spans="1:5" ht="12.75">
      <c r="A24" s="6"/>
      <c r="B24" s="1"/>
      <c r="C24" s="1"/>
      <c r="D24" s="2"/>
      <c r="E24" s="2"/>
    </row>
    <row r="25" spans="1:5" ht="12.75">
      <c r="A25" s="4">
        <v>3</v>
      </c>
      <c r="B25" s="3" t="s">
        <v>32</v>
      </c>
      <c r="C25" s="1" t="s">
        <v>31</v>
      </c>
      <c r="D25" s="2">
        <v>44064</v>
      </c>
      <c r="E25" s="2">
        <v>3672</v>
      </c>
    </row>
    <row r="26" spans="1:5" ht="12.75">
      <c r="A26" s="6"/>
      <c r="B26" s="3" t="s">
        <v>22</v>
      </c>
      <c r="C26" s="1" t="s">
        <v>37</v>
      </c>
      <c r="D26" s="2"/>
      <c r="E26" s="10">
        <f>E25/7691.5</f>
        <v>0.4774101280634467</v>
      </c>
    </row>
    <row r="27" spans="1:5" ht="12.75">
      <c r="A27" s="6"/>
      <c r="B27" s="3"/>
      <c r="C27" s="1"/>
      <c r="D27" s="2"/>
      <c r="E27" s="10"/>
    </row>
    <row r="28" spans="1:5" ht="12.75">
      <c r="A28" s="4">
        <v>4</v>
      </c>
      <c r="B28" s="3" t="s">
        <v>0</v>
      </c>
      <c r="C28" s="1" t="s">
        <v>33</v>
      </c>
      <c r="D28" s="2">
        <v>29919.94</v>
      </c>
      <c r="E28" s="2">
        <v>359039.28</v>
      </c>
    </row>
    <row r="29" spans="1:5" ht="12.75">
      <c r="A29" s="6"/>
      <c r="B29" s="3" t="s">
        <v>22</v>
      </c>
      <c r="C29" s="1"/>
      <c r="D29" s="2"/>
      <c r="E29" s="10">
        <v>3.89</v>
      </c>
    </row>
    <row r="30" spans="1:5" ht="12.75">
      <c r="A30" s="6"/>
      <c r="B30" s="3"/>
      <c r="C30" s="1"/>
      <c r="D30" s="2"/>
      <c r="E30" s="10"/>
    </row>
    <row r="31" spans="1:5" ht="12.75">
      <c r="A31" s="4">
        <v>5</v>
      </c>
      <c r="B31" s="3" t="s">
        <v>34</v>
      </c>
      <c r="C31" s="1"/>
      <c r="D31" s="2"/>
      <c r="E31" s="10">
        <v>5.96</v>
      </c>
    </row>
    <row r="32" spans="1:5" ht="12.75">
      <c r="A32" s="6"/>
      <c r="B32" s="3" t="s">
        <v>13</v>
      </c>
      <c r="C32" s="1"/>
      <c r="D32" s="1"/>
      <c r="E32" s="7">
        <f>SUM(E9,E23,E26,E29,E31)</f>
        <v>23.48246785032139</v>
      </c>
    </row>
  </sheetData>
  <mergeCells count="1">
    <mergeCell ref="B1:D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0303</cp:lastModifiedBy>
  <cp:lastPrinted>2016-08-11T10:18:02Z</cp:lastPrinted>
  <dcterms:created xsi:type="dcterms:W3CDTF">1996-10-08T23:32:33Z</dcterms:created>
  <dcterms:modified xsi:type="dcterms:W3CDTF">2016-09-16T07:17:18Z</dcterms:modified>
  <cp:category/>
  <cp:version/>
  <cp:contentType/>
  <cp:contentStatus/>
</cp:coreProperties>
</file>